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_SCHOLEN\___SCHOLEN (effectief)\CEVORA\220825_opleiding technisch medewerker (Kostprijsberekening)\"/>
    </mc:Choice>
  </mc:AlternateContent>
  <xr:revisionPtr revIDLastSave="0" documentId="8_{45C8DBA2-1835-48BB-AC63-DDF923BFBDF6}" xr6:coauthVersionLast="47" xr6:coauthVersionMax="47" xr10:uidLastSave="{00000000-0000-0000-0000-000000000000}"/>
  <bookViews>
    <workbookView xWindow="1815" yWindow="885" windowWidth="21345" windowHeight="14265" xr2:uid="{27B81C38-B4F9-42B3-8EA7-169FB1A4D4B8}"/>
  </bookViews>
  <sheets>
    <sheet name="Blad1" sheetId="1" r:id="rId1"/>
    <sheet name="Blad2" sheetId="2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" l="1"/>
  <c r="G10" i="2"/>
  <c r="K12" i="2"/>
  <c r="J12" i="2"/>
  <c r="I12" i="2"/>
  <c r="I10" i="2"/>
  <c r="I9" i="2"/>
  <c r="I8" i="2"/>
  <c r="G12" i="2"/>
  <c r="G9" i="2"/>
  <c r="G8" i="2"/>
  <c r="F5" i="2"/>
  <c r="D6" i="1"/>
  <c r="D3" i="1"/>
  <c r="D5" i="1"/>
  <c r="J5" i="1" s="1"/>
  <c r="D10" i="1" s="1"/>
  <c r="E3" i="1"/>
  <c r="D8" i="1"/>
  <c r="D9" i="1"/>
  <c r="E11" i="1"/>
  <c r="D11" i="1" l="1"/>
  <c r="G11" i="1" s="1"/>
</calcChain>
</file>

<file path=xl/sharedStrings.xml><?xml version="1.0" encoding="utf-8"?>
<sst xmlns="http://schemas.openxmlformats.org/spreadsheetml/2006/main" count="20" uniqueCount="19">
  <si>
    <t>grondstoffen</t>
  </si>
  <si>
    <t>dir loonkosten</t>
  </si>
  <si>
    <t>indirecte kosten</t>
  </si>
  <si>
    <t>totaal</t>
  </si>
  <si>
    <t>stuks</t>
  </si>
  <si>
    <t>directe loonkost</t>
  </si>
  <si>
    <t xml:space="preserve">N.V. Inuït </t>
  </si>
  <si>
    <t>Whirlwind 3</t>
  </si>
  <si>
    <t xml:space="preserve">vervaardigd </t>
  </si>
  <si>
    <t>grondstoffen per eenheid</t>
  </si>
  <si>
    <t>directe loonkosten per eenheid</t>
  </si>
  <si>
    <t>totaal grondstoffen</t>
  </si>
  <si>
    <t>totaal directe loonkosten</t>
  </si>
  <si>
    <t xml:space="preserve">totaal indirecte kosten </t>
  </si>
  <si>
    <t>per exemplaar</t>
  </si>
  <si>
    <t>indirect</t>
  </si>
  <si>
    <t>direct</t>
  </si>
  <si>
    <t>verdeelsleutel</t>
  </si>
  <si>
    <t>Oefening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</si>
</sst>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24"/>
      <name val="Calibri"/>
      <family val="2"/>
      <scheme val="minor"/>
    </font>
    <font>
      <sz val="22"/>
      <color rgb="FFC00000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/>
    <xf numFmtId="9" fontId="0" fillId="0" borderId="0" xfId="0" applyNumberFormat="1"/>
    <xf numFmtId="2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644D-CE83-4AF7-B35C-F692C046A9B2}">
  <dimension ref="A1:M23"/>
  <sheetViews>
    <sheetView tabSelected="1" workbookViewId="0">
      <selection activeCell="B9" sqref="B9"/>
    </sheetView>
  </sheetViews>
  <sheetFormatPr defaultRowHeight="21" x14ac:dyDescent="0.35"/>
  <cols>
    <col min="1" max="2" width="9.140625" style="1"/>
    <col min="3" max="3" width="16" style="1" customWidth="1"/>
    <col min="4" max="4" width="17.7109375" style="1" customWidth="1"/>
    <col min="5" max="5" width="23.140625" style="1" customWidth="1"/>
    <col min="6" max="6" width="9.140625" style="1"/>
    <col min="7" max="7" width="17.85546875" style="1" customWidth="1"/>
    <col min="8" max="8" width="18" style="1" customWidth="1"/>
    <col min="9" max="9" width="9.140625" style="1"/>
    <col min="10" max="10" width="26.5703125" style="1" customWidth="1"/>
    <col min="11" max="11" width="9.140625" style="1"/>
    <col min="12" max="12" width="10.7109375" style="1" bestFit="1" customWidth="1"/>
    <col min="13" max="16384" width="9.140625" style="1"/>
  </cols>
  <sheetData>
    <row r="1" spans="1:13" x14ac:dyDescent="0.35">
      <c r="A1" s="1" t="s">
        <v>18</v>
      </c>
      <c r="D1" s="1" t="s">
        <v>0</v>
      </c>
      <c r="E1" s="1" t="s">
        <v>5</v>
      </c>
      <c r="G1" s="1" t="s">
        <v>0</v>
      </c>
      <c r="H1" s="1" t="s">
        <v>1</v>
      </c>
      <c r="J1" s="1" t="s">
        <v>2</v>
      </c>
    </row>
    <row r="2" spans="1:13" x14ac:dyDescent="0.35">
      <c r="B2" s="1">
        <v>100</v>
      </c>
      <c r="D2" s="1">
        <v>96.25</v>
      </c>
      <c r="E2" s="1">
        <v>31.25</v>
      </c>
      <c r="G2" s="1">
        <v>195000</v>
      </c>
      <c r="H2" s="1">
        <v>71750</v>
      </c>
      <c r="J2" s="1">
        <v>112500</v>
      </c>
    </row>
    <row r="3" spans="1:13" x14ac:dyDescent="0.35">
      <c r="D3" s="1">
        <f>D2*$B$2</f>
        <v>9625</v>
      </c>
      <c r="E3" s="1">
        <f>E2*$B$2</f>
        <v>3125</v>
      </c>
    </row>
    <row r="4" spans="1:13" x14ac:dyDescent="0.35">
      <c r="C4" s="2"/>
      <c r="D4" s="2"/>
      <c r="E4" s="2"/>
    </row>
    <row r="5" spans="1:13" x14ac:dyDescent="0.35">
      <c r="D5" s="1">
        <f>D3/G2</f>
        <v>4.9358974358974357E-2</v>
      </c>
      <c r="E5" s="1" t="s">
        <v>17</v>
      </c>
      <c r="J5" s="3">
        <f>J2*D5</f>
        <v>5552.8846153846152</v>
      </c>
    </row>
    <row r="6" spans="1:13" x14ac:dyDescent="0.35">
      <c r="A6" s="3"/>
      <c r="B6" s="3"/>
      <c r="C6" s="3"/>
      <c r="D6" s="5">
        <f>D5</f>
        <v>4.9358974358974357E-2</v>
      </c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5">
      <c r="A8" s="3"/>
      <c r="B8" s="3"/>
      <c r="C8" s="3"/>
      <c r="D8" s="3">
        <f>D3</f>
        <v>9625</v>
      </c>
      <c r="E8" s="3"/>
      <c r="F8" s="3"/>
      <c r="G8" s="3"/>
      <c r="H8" s="3"/>
      <c r="I8" s="3"/>
      <c r="J8" s="3"/>
      <c r="K8" s="3"/>
      <c r="L8" s="3"/>
      <c r="M8" s="3"/>
    </row>
    <row r="9" spans="1:13" x14ac:dyDescent="0.35">
      <c r="A9" s="3"/>
      <c r="B9" s="3"/>
      <c r="C9" s="3"/>
      <c r="D9" s="3">
        <f>E3</f>
        <v>3125</v>
      </c>
      <c r="E9" s="3"/>
      <c r="F9" s="3"/>
      <c r="G9" s="3"/>
      <c r="H9" s="3"/>
      <c r="I9" s="3"/>
      <c r="J9" s="3"/>
      <c r="K9" s="3"/>
      <c r="L9" s="3"/>
      <c r="M9" s="3"/>
    </row>
    <row r="10" spans="1:13" x14ac:dyDescent="0.35">
      <c r="A10" s="3"/>
      <c r="B10" s="3"/>
      <c r="C10" s="3"/>
      <c r="D10" s="3">
        <f>J5</f>
        <v>5552.8846153846152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28.5" x14ac:dyDescent="0.45">
      <c r="A11" s="3"/>
      <c r="B11" s="3"/>
      <c r="C11" s="3" t="s">
        <v>3</v>
      </c>
      <c r="D11" s="3">
        <f>SUM(D8:D10)</f>
        <v>18302.884615384617</v>
      </c>
      <c r="E11" s="3">
        <f>B2</f>
        <v>100</v>
      </c>
      <c r="F11" s="3"/>
      <c r="G11" s="8">
        <f>D11/E11</f>
        <v>183.02884615384616</v>
      </c>
      <c r="H11" s="3"/>
      <c r="I11" s="3"/>
      <c r="J11" s="3"/>
      <c r="K11" s="3"/>
      <c r="L11" s="3"/>
      <c r="M11" s="3"/>
    </row>
    <row r="12" spans="1:13" x14ac:dyDescent="0.35">
      <c r="A12" s="3"/>
      <c r="B12" s="3"/>
      <c r="C12" s="3"/>
      <c r="D12" s="3"/>
      <c r="E12" s="3" t="s">
        <v>4</v>
      </c>
      <c r="F12" s="3"/>
      <c r="G12" s="3"/>
      <c r="H12" s="3"/>
      <c r="I12" s="3"/>
      <c r="J12" s="3"/>
      <c r="K12" s="3"/>
      <c r="L12" s="3"/>
      <c r="M12" s="3"/>
    </row>
    <row r="13" spans="1:13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35">
      <c r="A17" s="3"/>
      <c r="B17" s="3"/>
      <c r="C17" s="4"/>
      <c r="D17" s="4"/>
      <c r="E17" s="4"/>
      <c r="F17" s="3"/>
      <c r="G17" s="3"/>
      <c r="H17" s="3"/>
      <c r="I17" s="3"/>
      <c r="J17" s="3"/>
      <c r="K17" s="3"/>
      <c r="L17" s="3"/>
      <c r="M17" s="3"/>
    </row>
    <row r="18" spans="1:13" x14ac:dyDescent="0.35">
      <c r="A18" s="3"/>
      <c r="B18" s="5"/>
      <c r="C18" s="6"/>
      <c r="D18" s="6"/>
      <c r="E18" s="6"/>
      <c r="F18" s="3"/>
      <c r="G18" s="3"/>
      <c r="H18" s="3"/>
      <c r="I18" s="3"/>
      <c r="J18" s="3"/>
      <c r="K18" s="3"/>
      <c r="L18" s="3"/>
      <c r="M18" s="3"/>
    </row>
    <row r="19" spans="1:13" ht="31.5" x14ac:dyDescent="0.5">
      <c r="A19" s="3"/>
      <c r="B19" s="3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</row>
    <row r="20" spans="1:13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A2A39-12E5-4D0E-887F-8E5AC366E818}">
  <dimension ref="A1:P12"/>
  <sheetViews>
    <sheetView workbookViewId="0">
      <selection activeCell="E5" sqref="E5"/>
    </sheetView>
  </sheetViews>
  <sheetFormatPr defaultRowHeight="15" x14ac:dyDescent="0.25"/>
  <cols>
    <col min="4" max="4" width="12.42578125" customWidth="1"/>
    <col min="16" max="16" width="14.85546875" customWidth="1"/>
  </cols>
  <sheetData>
    <row r="1" spans="1:16" ht="18" x14ac:dyDescent="0.25">
      <c r="A1" s="9" t="s">
        <v>6</v>
      </c>
      <c r="D1" t="s">
        <v>8</v>
      </c>
      <c r="G1" t="s">
        <v>14</v>
      </c>
    </row>
    <row r="2" spans="1:16" ht="18" x14ac:dyDescent="0.25">
      <c r="A2" s="9" t="s">
        <v>7</v>
      </c>
      <c r="E2">
        <v>30</v>
      </c>
      <c r="G2">
        <v>53.75</v>
      </c>
      <c r="H2" t="s">
        <v>9</v>
      </c>
      <c r="L2">
        <v>70000</v>
      </c>
      <c r="M2" t="s">
        <v>11</v>
      </c>
      <c r="P2" t="s">
        <v>15</v>
      </c>
    </row>
    <row r="3" spans="1:16" ht="18" x14ac:dyDescent="0.25">
      <c r="A3" s="9"/>
      <c r="G3">
        <v>56.25</v>
      </c>
      <c r="H3" t="s">
        <v>10</v>
      </c>
      <c r="L3">
        <v>46250</v>
      </c>
      <c r="M3" t="s">
        <v>12</v>
      </c>
      <c r="P3" t="s">
        <v>16</v>
      </c>
    </row>
    <row r="4" spans="1:16" x14ac:dyDescent="0.25">
      <c r="L4">
        <v>37500</v>
      </c>
      <c r="M4" t="s">
        <v>13</v>
      </c>
    </row>
    <row r="5" spans="1:16" x14ac:dyDescent="0.25">
      <c r="E5">
        <f>G3*E2/L3</f>
        <v>3.6486486486486489E-2</v>
      </c>
      <c r="F5" s="10">
        <f>E5</f>
        <v>3.6486486486486489E-2</v>
      </c>
    </row>
    <row r="8" spans="1:16" x14ac:dyDescent="0.25">
      <c r="G8">
        <f>G2</f>
        <v>53.75</v>
      </c>
      <c r="I8">
        <f>G2*E2</f>
        <v>1612.5</v>
      </c>
    </row>
    <row r="9" spans="1:16" x14ac:dyDescent="0.25">
      <c r="G9">
        <f>G3</f>
        <v>56.25</v>
      </c>
      <c r="I9">
        <f>G3*E2</f>
        <v>1687.5</v>
      </c>
    </row>
    <row r="10" spans="1:16" x14ac:dyDescent="0.25">
      <c r="G10" s="11">
        <f>L4*F5/E2</f>
        <v>45.608108108108112</v>
      </c>
      <c r="I10">
        <f>L4*F5</f>
        <v>1368.2432432432433</v>
      </c>
    </row>
    <row r="12" spans="1:16" x14ac:dyDescent="0.25">
      <c r="G12" s="11">
        <f>SUM(G8:G11)</f>
        <v>155.60810810810813</v>
      </c>
      <c r="I12">
        <f>SUM(I8:I11)</f>
        <v>4668.2432432432433</v>
      </c>
      <c r="J12">
        <f>E2</f>
        <v>30</v>
      </c>
      <c r="K12">
        <f>I12/J12</f>
        <v>155.6081081081081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920C8-4EEE-4FC7-BA91-3C5F0284EC10}">
  <dimension ref="A1:B1"/>
  <sheetViews>
    <sheetView workbookViewId="0">
      <selection activeCell="E10" sqref="E10"/>
    </sheetView>
  </sheetViews>
  <sheetFormatPr defaultRowHeight="15" x14ac:dyDescent="0.25"/>
  <sheetData>
    <row r="1" spans="1:2" x14ac:dyDescent="0.25">
      <c r="A1" s="11"/>
      <c r="B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2022-09-09T09:31:24Z</dcterms:created>
  <dcterms:modified xsi:type="dcterms:W3CDTF">2022-09-09T11:50:10Z</dcterms:modified>
</cp:coreProperties>
</file>